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45" windowWidth="15360" windowHeight="87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1" i="2"/>
  <c r="G21" s="1"/>
  <c r="G31" s="1"/>
  <c r="D22"/>
  <c r="G22"/>
  <c r="D23"/>
  <c r="G23"/>
  <c r="D24"/>
  <c r="G24"/>
  <c r="D25"/>
  <c r="G25"/>
  <c r="D26"/>
  <c r="G26"/>
  <c r="D27"/>
  <c r="G27"/>
  <c r="H21"/>
  <c r="H22"/>
  <c r="H31" s="1"/>
  <c r="H23"/>
  <c r="H25"/>
  <c r="H26"/>
  <c r="H27"/>
  <c r="D6"/>
  <c r="G6"/>
  <c r="G16" s="1"/>
  <c r="I16" s="1"/>
  <c r="D7"/>
  <c r="G7"/>
  <c r="D8"/>
  <c r="G8"/>
  <c r="D9"/>
  <c r="G9"/>
  <c r="D10"/>
  <c r="G10"/>
  <c r="D11"/>
  <c r="G11"/>
  <c r="D12"/>
  <c r="G12"/>
  <c r="H6"/>
  <c r="H16" s="1"/>
  <c r="H7"/>
  <c r="H10"/>
  <c r="H11"/>
  <c r="H12"/>
  <c r="D62"/>
  <c r="D63"/>
  <c r="H63" s="1"/>
  <c r="D64"/>
  <c r="H64" s="1"/>
  <c r="D65"/>
  <c r="H65"/>
  <c r="D66"/>
  <c r="D67"/>
  <c r="H67" s="1"/>
  <c r="D61"/>
  <c r="H61" s="1"/>
  <c r="H62"/>
  <c r="H66"/>
  <c r="G62"/>
  <c r="G67"/>
  <c r="G66"/>
  <c r="G65"/>
  <c r="G61"/>
  <c r="D49"/>
  <c r="G49"/>
  <c r="D48"/>
  <c r="G48"/>
  <c r="H48"/>
  <c r="D47"/>
  <c r="G47" s="1"/>
  <c r="D46"/>
  <c r="G46" s="1"/>
  <c r="D45"/>
  <c r="D44"/>
  <c r="D43"/>
  <c r="H43" s="1"/>
  <c r="G63"/>
  <c r="H49"/>
  <c r="I31" l="1"/>
  <c r="H53"/>
  <c r="H71"/>
  <c r="H47"/>
  <c r="G43"/>
  <c r="G53" s="1"/>
  <c r="G64"/>
  <c r="G71" s="1"/>
</calcChain>
</file>

<file path=xl/sharedStrings.xml><?xml version="1.0" encoding="utf-8"?>
<sst xmlns="http://schemas.openxmlformats.org/spreadsheetml/2006/main" count="132" uniqueCount="61">
  <si>
    <t>Particulars</t>
  </si>
  <si>
    <t>Monthly Fixed Charges</t>
  </si>
  <si>
    <t>CUG Charges</t>
  </si>
  <si>
    <t>Calls within CUG</t>
  </si>
  <si>
    <t>To BSNL Mobile</t>
  </si>
  <si>
    <t>To BSNL Landline</t>
  </si>
  <si>
    <t>To other Operator Land Line</t>
  </si>
  <si>
    <t>To Other Operator Mobile</t>
  </si>
  <si>
    <t>LOCAL</t>
  </si>
  <si>
    <t>STD</t>
  </si>
  <si>
    <t>Local</t>
  </si>
  <si>
    <t>National</t>
  </si>
  <si>
    <t>International</t>
  </si>
  <si>
    <t>SMS</t>
  </si>
  <si>
    <t>Plan-CUGKL10- 149</t>
  </si>
  <si>
    <t>Nil</t>
  </si>
  <si>
    <t>Unlimited Free</t>
  </si>
  <si>
    <t>Activation Charges</t>
  </si>
  <si>
    <t>Refundable Deposit</t>
  </si>
  <si>
    <t>Waived Off</t>
  </si>
  <si>
    <t>100 Nos. local</t>
  </si>
  <si>
    <t>FEATURES</t>
  </si>
  <si>
    <t>Call Charges : Rs/Minute</t>
  </si>
  <si>
    <t>SMS Charges: Rs/SMS</t>
  </si>
  <si>
    <t>Free GPRS Usage in Home LSA</t>
  </si>
  <si>
    <t>Free Calls/Month</t>
  </si>
  <si>
    <t>Free SMS/Month</t>
  </si>
  <si>
    <t>200 Minutes to any local Mobile or Landline</t>
  </si>
  <si>
    <t>USA,Canada,UK</t>
  </si>
  <si>
    <t>Europe [Other than UK],Singapore,Thailand,Malaysia,Indonasia,HongKong,Kuwait,Bahrin,UAE</t>
  </si>
  <si>
    <t>Bangladesh,Bhutan,Maldives,Pakistan,Nepal</t>
  </si>
  <si>
    <t>10 Paisa/Minute</t>
  </si>
  <si>
    <t>Call to one BSNL Landline/Mobile( to be selected by the customer)</t>
  </si>
  <si>
    <t>To own Mobile</t>
  </si>
  <si>
    <t>To other Mobile</t>
  </si>
  <si>
    <t>To Land line</t>
  </si>
  <si>
    <t>CUG</t>
  </si>
  <si>
    <t>Approximate Calls %</t>
  </si>
  <si>
    <t>Type of Calls</t>
  </si>
  <si>
    <t>Minutes of Usage</t>
  </si>
  <si>
    <t>Total Minutes of Usage</t>
  </si>
  <si>
    <t>Vodafone 249 Rate</t>
  </si>
  <si>
    <t>BSNL CUGKL10 149 Rate</t>
  </si>
  <si>
    <t>Vodafone Charges</t>
  </si>
  <si>
    <t>BSNL Charges</t>
  </si>
  <si>
    <t>Free Local Minutes</t>
  </si>
  <si>
    <t>Total Amount</t>
  </si>
  <si>
    <t>Fixed Charges</t>
  </si>
  <si>
    <t>COMPARISON BETWEEN VODAFONE 249 AND BSNL 149 PLANS</t>
  </si>
  <si>
    <t>COMPARISON BETWEEN VODAFONE 299 AND BSNL 299 PLANS</t>
  </si>
  <si>
    <t>COMPARISON BETWEEN VODAFONE 499 AND BSNL 499 PLANS</t>
  </si>
  <si>
    <t>Free Calls Amount</t>
  </si>
  <si>
    <t>500 mobile</t>
  </si>
  <si>
    <t>Vodafone 299 Rate</t>
  </si>
  <si>
    <t>BSNL CUGKL11 299 Rate</t>
  </si>
  <si>
    <t>ISD Calls Rs/Mt.</t>
  </si>
  <si>
    <t>ISD</t>
  </si>
  <si>
    <t>Special Mobile CUG Plan for M/s Huawei</t>
  </si>
  <si>
    <t>Airtel Plan</t>
  </si>
  <si>
    <t>600 Min to other mobiles &amp; 1000 Mins to Airtel</t>
  </si>
  <si>
    <t>Additionally 25 Min STD free for any mobile.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</si>
</sst>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indexed="8"/>
      <name val="Calibri"/>
    </font>
    <font>
      <b/>
      <sz val="11"/>
      <color indexed="8"/>
      <name val="Calibri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0" fontId="1" fillId="0" borderId="0" xfId="0" applyFont="1"/>
    <xf numFmtId="0" fontId="0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0" fontId="1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1" xfId="0" applyFont="1" applyBorder="1" applyAlignment="1">
      <alignment vertical="center" textRotation="90"/>
    </xf>
    <xf numFmtId="0" fontId="3" fillId="0" borderId="1" xfId="0" applyFont="1" applyBorder="1" applyAlignment="1"/>
    <xf numFmtId="0" fontId="0" fillId="0" borderId="1" xfId="0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D35"/>
  <sheetViews>
    <sheetView tabSelected="1" topLeftCell="A37" workbookViewId="0">
      <selection activeCell="F32" sqref="F32"/>
    </sheetView>
  </sheetViews>
  <sheetFormatPr defaultRowHeight="15"/>
  <cols>
    <col min="1" max="1" width="7" customWidth="1"/>
    <col min="2" max="2" width="33.42578125" style="1" customWidth="1"/>
    <col min="3" max="3" width="18.42578125" style="2" customWidth="1"/>
    <col min="4" max="4" width="16.42578125" customWidth="1"/>
    <col min="5" max="5" width="17.42578125" customWidth="1"/>
    <col min="6" max="6" width="9.85546875" bestFit="1" customWidth="1"/>
  </cols>
  <sheetData>
    <row r="5" spans="1:4" ht="23.25" customHeight="1">
      <c r="B5" s="20" t="s">
        <v>57</v>
      </c>
      <c r="C5" s="21"/>
      <c r="D5" s="17" t="s">
        <v>58</v>
      </c>
    </row>
    <row r="6" spans="1:4" s="3" customFormat="1">
      <c r="A6" s="10"/>
      <c r="B6" s="7" t="s">
        <v>0</v>
      </c>
      <c r="C6" s="8" t="s">
        <v>14</v>
      </c>
      <c r="D6" s="14"/>
    </row>
    <row r="7" spans="1:4" s="4" customFormat="1">
      <c r="A7" s="22" t="s">
        <v>21</v>
      </c>
      <c r="B7" s="11" t="s">
        <v>1</v>
      </c>
      <c r="C7" s="18">
        <v>149</v>
      </c>
      <c r="D7" s="15">
        <v>224</v>
      </c>
    </row>
    <row r="8" spans="1:4" ht="15" customHeight="1">
      <c r="A8" s="23"/>
      <c r="B8" s="6" t="s">
        <v>17</v>
      </c>
      <c r="C8" s="16" t="s">
        <v>15</v>
      </c>
      <c r="D8" s="13" t="s">
        <v>15</v>
      </c>
    </row>
    <row r="9" spans="1:4">
      <c r="A9" s="23"/>
      <c r="B9" s="6" t="s">
        <v>18</v>
      </c>
      <c r="C9" s="16" t="s">
        <v>19</v>
      </c>
      <c r="D9" s="13" t="s">
        <v>15</v>
      </c>
    </row>
    <row r="10" spans="1:4">
      <c r="A10" s="23"/>
      <c r="B10" s="6" t="s">
        <v>2</v>
      </c>
      <c r="C10" s="16" t="s">
        <v>15</v>
      </c>
      <c r="D10" s="13" t="s">
        <v>15</v>
      </c>
    </row>
    <row r="11" spans="1:4">
      <c r="A11" s="23"/>
      <c r="B11" s="6" t="s">
        <v>3</v>
      </c>
      <c r="C11" s="16" t="s">
        <v>16</v>
      </c>
      <c r="D11" s="16" t="s">
        <v>16</v>
      </c>
    </row>
    <row r="12" spans="1:4" ht="45">
      <c r="A12" s="23"/>
      <c r="B12" s="6" t="s">
        <v>25</v>
      </c>
      <c r="C12" s="16" t="s">
        <v>27</v>
      </c>
      <c r="D12" s="16" t="s">
        <v>59</v>
      </c>
    </row>
    <row r="13" spans="1:4">
      <c r="A13" s="23"/>
      <c r="B13" s="6" t="s">
        <v>26</v>
      </c>
      <c r="C13" s="16" t="s">
        <v>20</v>
      </c>
      <c r="D13" s="13">
        <v>300</v>
      </c>
    </row>
    <row r="14" spans="1:4">
      <c r="A14" s="23"/>
      <c r="B14" s="6" t="s">
        <v>24</v>
      </c>
      <c r="C14" s="16" t="s">
        <v>15</v>
      </c>
      <c r="D14" s="13" t="s">
        <v>15</v>
      </c>
    </row>
    <row r="15" spans="1:4" ht="30">
      <c r="A15" s="23"/>
      <c r="B15" s="6" t="s">
        <v>32</v>
      </c>
      <c r="C15" s="16" t="s">
        <v>31</v>
      </c>
      <c r="D15" s="13"/>
    </row>
    <row r="16" spans="1:4">
      <c r="A16" s="5">
        <v>2</v>
      </c>
      <c r="B16" s="6" t="s">
        <v>22</v>
      </c>
      <c r="C16" s="16"/>
      <c r="D16" s="13"/>
    </row>
    <row r="17" spans="1:4">
      <c r="A17" s="22" t="s">
        <v>8</v>
      </c>
      <c r="B17" s="6" t="s">
        <v>4</v>
      </c>
      <c r="C17" s="16">
        <v>0.49</v>
      </c>
      <c r="D17" s="13">
        <v>0.3</v>
      </c>
    </row>
    <row r="18" spans="1:4">
      <c r="A18" s="22"/>
      <c r="B18" s="6" t="s">
        <v>7</v>
      </c>
      <c r="C18" s="16">
        <v>0.49</v>
      </c>
      <c r="D18" s="13">
        <v>0.4</v>
      </c>
    </row>
    <row r="19" spans="1:4">
      <c r="A19" s="22"/>
      <c r="B19" s="6" t="s">
        <v>5</v>
      </c>
      <c r="C19" s="16">
        <v>0.49</v>
      </c>
      <c r="D19" s="13">
        <v>0.8</v>
      </c>
    </row>
    <row r="20" spans="1:4">
      <c r="A20" s="22"/>
      <c r="B20" s="6" t="s">
        <v>6</v>
      </c>
      <c r="C20" s="16">
        <v>0.49</v>
      </c>
      <c r="D20" s="13">
        <v>0.8</v>
      </c>
    </row>
    <row r="21" spans="1:4" ht="23.25" customHeight="1">
      <c r="A21" s="22" t="s">
        <v>9</v>
      </c>
      <c r="B21" s="6" t="s">
        <v>4</v>
      </c>
      <c r="C21" s="16">
        <v>1</v>
      </c>
      <c r="D21" s="13">
        <v>0.5</v>
      </c>
    </row>
    <row r="22" spans="1:4">
      <c r="A22" s="22"/>
      <c r="B22" s="6" t="s">
        <v>7</v>
      </c>
      <c r="C22" s="16">
        <v>1</v>
      </c>
      <c r="D22" s="13">
        <v>0.6</v>
      </c>
    </row>
    <row r="23" spans="1:4">
      <c r="A23" s="22"/>
      <c r="B23" s="6" t="s">
        <v>5</v>
      </c>
      <c r="C23" s="16">
        <v>1</v>
      </c>
      <c r="D23" s="13">
        <v>0.8</v>
      </c>
    </row>
    <row r="24" spans="1:4">
      <c r="A24" s="22"/>
      <c r="B24" s="6" t="s">
        <v>6</v>
      </c>
      <c r="C24" s="16">
        <v>1</v>
      </c>
      <c r="D24" s="13">
        <v>0.8</v>
      </c>
    </row>
    <row r="25" spans="1:4">
      <c r="A25" s="12">
        <v>3</v>
      </c>
      <c r="B25" s="6" t="s">
        <v>23</v>
      </c>
      <c r="C25" s="16"/>
      <c r="D25" s="13"/>
    </row>
    <row r="26" spans="1:4">
      <c r="A26" s="22" t="s">
        <v>13</v>
      </c>
      <c r="B26" s="6" t="s">
        <v>10</v>
      </c>
      <c r="C26" s="16">
        <v>0.5</v>
      </c>
      <c r="D26" s="13">
        <v>0.5</v>
      </c>
    </row>
    <row r="27" spans="1:4">
      <c r="A27" s="22"/>
      <c r="B27" s="6" t="s">
        <v>11</v>
      </c>
      <c r="C27" s="16">
        <v>0.5</v>
      </c>
      <c r="D27" s="13">
        <v>1</v>
      </c>
    </row>
    <row r="28" spans="1:4">
      <c r="A28" s="22"/>
      <c r="B28" s="6" t="s">
        <v>12</v>
      </c>
      <c r="C28" s="16">
        <v>5</v>
      </c>
      <c r="D28" s="13">
        <v>3</v>
      </c>
    </row>
    <row r="29" spans="1:4">
      <c r="A29" s="5">
        <v>4</v>
      </c>
      <c r="B29" s="6" t="s">
        <v>55</v>
      </c>
      <c r="C29" s="16"/>
      <c r="D29" s="13"/>
    </row>
    <row r="30" spans="1:4">
      <c r="A30" s="22" t="s">
        <v>56</v>
      </c>
      <c r="B30" s="6" t="s">
        <v>28</v>
      </c>
      <c r="C30" s="16">
        <v>7.2</v>
      </c>
      <c r="D30" s="13"/>
    </row>
    <row r="31" spans="1:4" ht="30">
      <c r="A31" s="22"/>
      <c r="B31" s="6" t="s">
        <v>30</v>
      </c>
      <c r="C31" s="16">
        <v>9</v>
      </c>
      <c r="D31" s="13"/>
    </row>
    <row r="32" spans="1:4" ht="60">
      <c r="A32" s="22"/>
      <c r="B32" s="6" t="s">
        <v>29</v>
      </c>
      <c r="C32" s="16">
        <v>9.6</v>
      </c>
      <c r="D32" s="13"/>
    </row>
    <row r="33" spans="1:4">
      <c r="A33" s="5"/>
      <c r="B33" s="6"/>
      <c r="C33" s="9"/>
      <c r="D33" s="13"/>
    </row>
    <row r="35" spans="1:4" ht="25.5">
      <c r="B35" s="19" t="s">
        <v>60</v>
      </c>
    </row>
  </sheetData>
  <mergeCells count="5">
    <mergeCell ref="A30:A32"/>
    <mergeCell ref="A7:A15"/>
    <mergeCell ref="A17:A20"/>
    <mergeCell ref="A21:A24"/>
    <mergeCell ref="A26:A28"/>
  </mergeCells>
  <phoneticPr fontId="0" type="noConversion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72"/>
  <sheetViews>
    <sheetView topLeftCell="A50" workbookViewId="0">
      <selection activeCell="D75" sqref="D75"/>
    </sheetView>
  </sheetViews>
  <sheetFormatPr defaultRowHeight="15"/>
  <cols>
    <col min="2" max="2" width="19.42578125" style="1" customWidth="1"/>
    <col min="3" max="3" width="10.7109375" customWidth="1"/>
    <col min="4" max="4" width="13.5703125" customWidth="1"/>
    <col min="5" max="5" width="15.5703125" customWidth="1"/>
    <col min="6" max="6" width="17.28515625" bestFit="1" customWidth="1"/>
    <col min="7" max="7" width="12.28515625" customWidth="1"/>
  </cols>
  <sheetData>
    <row r="2" spans="1:9">
      <c r="A2" s="5"/>
      <c r="B2" s="6"/>
      <c r="C2" s="5" t="s">
        <v>48</v>
      </c>
      <c r="D2" s="5"/>
      <c r="E2" s="5"/>
      <c r="F2" s="5"/>
      <c r="G2" s="5"/>
      <c r="H2" s="5"/>
    </row>
    <row r="3" spans="1:9">
      <c r="A3" s="5"/>
      <c r="B3" s="6"/>
      <c r="C3" s="5"/>
      <c r="D3" s="5"/>
      <c r="E3" s="5"/>
      <c r="F3" s="5"/>
      <c r="G3" s="5"/>
      <c r="H3" s="5"/>
    </row>
    <row r="4" spans="1:9" ht="30">
      <c r="A4" s="5"/>
      <c r="B4" s="6" t="s">
        <v>40</v>
      </c>
      <c r="C4" s="5"/>
      <c r="D4" s="5">
        <v>500</v>
      </c>
      <c r="E4" s="5"/>
      <c r="F4" s="5"/>
      <c r="G4" s="5"/>
      <c r="H4" s="5"/>
    </row>
    <row r="5" spans="1:9" s="1" customFormat="1" ht="30">
      <c r="A5" s="6"/>
      <c r="B5" s="6" t="s">
        <v>38</v>
      </c>
      <c r="C5" s="6" t="s">
        <v>37</v>
      </c>
      <c r="D5" s="6" t="s">
        <v>39</v>
      </c>
      <c r="E5" s="6" t="s">
        <v>41</v>
      </c>
      <c r="F5" s="6" t="s">
        <v>42</v>
      </c>
      <c r="G5" s="6" t="s">
        <v>43</v>
      </c>
      <c r="H5" s="6" t="s">
        <v>44</v>
      </c>
    </row>
    <row r="6" spans="1:9">
      <c r="A6" s="5"/>
      <c r="B6" s="6" t="s">
        <v>36</v>
      </c>
      <c r="C6" s="5">
        <v>20</v>
      </c>
      <c r="D6" s="5">
        <f>500*C6/100</f>
        <v>100</v>
      </c>
      <c r="E6" s="5">
        <v>0</v>
      </c>
      <c r="F6" s="5">
        <v>0</v>
      </c>
      <c r="G6" s="5">
        <f t="shared" ref="G6:G12" si="0">D6*E6</f>
        <v>0</v>
      </c>
      <c r="H6" s="5">
        <f>D6*F6</f>
        <v>0</v>
      </c>
    </row>
    <row r="7" spans="1:9">
      <c r="A7" s="24" t="s">
        <v>10</v>
      </c>
      <c r="B7" s="6" t="s">
        <v>33</v>
      </c>
      <c r="C7" s="5">
        <v>10</v>
      </c>
      <c r="D7" s="5">
        <f t="shared" ref="D7:D12" si="1">500*C7/100</f>
        <v>50</v>
      </c>
      <c r="E7" s="5">
        <v>0.1</v>
      </c>
      <c r="F7" s="5">
        <v>0.49</v>
      </c>
      <c r="G7" s="5">
        <f t="shared" si="0"/>
        <v>5</v>
      </c>
      <c r="H7" s="5">
        <f t="shared" ref="H7:H12" si="2">D7*F7</f>
        <v>24.5</v>
      </c>
    </row>
    <row r="8" spans="1:9">
      <c r="A8" s="24"/>
      <c r="B8" s="6" t="s">
        <v>34</v>
      </c>
      <c r="C8" s="5">
        <v>20</v>
      </c>
      <c r="D8" s="5">
        <f t="shared" si="1"/>
        <v>100</v>
      </c>
      <c r="E8" s="5">
        <v>0.1</v>
      </c>
      <c r="F8" s="5">
        <v>0.49</v>
      </c>
      <c r="G8" s="5">
        <f t="shared" si="0"/>
        <v>10</v>
      </c>
      <c r="H8" s="5">
        <v>0</v>
      </c>
    </row>
    <row r="9" spans="1:9">
      <c r="A9" s="24"/>
      <c r="B9" s="6" t="s">
        <v>35</v>
      </c>
      <c r="C9" s="5">
        <v>20</v>
      </c>
      <c r="D9" s="5">
        <f t="shared" si="1"/>
        <v>100</v>
      </c>
      <c r="E9" s="5">
        <v>0.8</v>
      </c>
      <c r="F9" s="5">
        <v>0.49</v>
      </c>
      <c r="G9" s="5">
        <f t="shared" si="0"/>
        <v>80</v>
      </c>
      <c r="H9" s="5">
        <v>0</v>
      </c>
    </row>
    <row r="10" spans="1:9">
      <c r="A10" s="24" t="s">
        <v>9</v>
      </c>
      <c r="B10" s="6" t="s">
        <v>33</v>
      </c>
      <c r="C10" s="5">
        <v>10</v>
      </c>
      <c r="D10" s="5">
        <f t="shared" si="1"/>
        <v>50</v>
      </c>
      <c r="E10" s="5">
        <v>1.3</v>
      </c>
      <c r="F10" s="5">
        <v>1</v>
      </c>
      <c r="G10" s="5">
        <f t="shared" si="0"/>
        <v>65</v>
      </c>
      <c r="H10" s="5">
        <f t="shared" si="2"/>
        <v>50</v>
      </c>
    </row>
    <row r="11" spans="1:9">
      <c r="A11" s="24"/>
      <c r="B11" s="6" t="s">
        <v>34</v>
      </c>
      <c r="C11" s="5">
        <v>10</v>
      </c>
      <c r="D11" s="5">
        <f t="shared" si="1"/>
        <v>50</v>
      </c>
      <c r="E11" s="5">
        <v>1.3</v>
      </c>
      <c r="F11" s="5">
        <v>1</v>
      </c>
      <c r="G11" s="5">
        <f t="shared" si="0"/>
        <v>65</v>
      </c>
      <c r="H11" s="5">
        <f t="shared" si="2"/>
        <v>50</v>
      </c>
    </row>
    <row r="12" spans="1:9">
      <c r="A12" s="24"/>
      <c r="B12" s="6" t="s">
        <v>35</v>
      </c>
      <c r="C12" s="5">
        <v>10</v>
      </c>
      <c r="D12" s="5">
        <f t="shared" si="1"/>
        <v>50</v>
      </c>
      <c r="E12" s="5">
        <v>1.3</v>
      </c>
      <c r="F12" s="5">
        <v>1</v>
      </c>
      <c r="G12" s="5">
        <f t="shared" si="0"/>
        <v>65</v>
      </c>
      <c r="H12" s="5">
        <f t="shared" si="2"/>
        <v>50</v>
      </c>
    </row>
    <row r="13" spans="1:9">
      <c r="A13" s="5"/>
      <c r="B13" s="6"/>
      <c r="C13" s="5"/>
      <c r="D13" s="5"/>
      <c r="E13" s="5"/>
      <c r="F13" s="5"/>
      <c r="G13" s="5"/>
      <c r="H13" s="5"/>
    </row>
    <row r="14" spans="1:9">
      <c r="A14" s="5"/>
      <c r="B14" s="6" t="s">
        <v>45</v>
      </c>
      <c r="C14" s="5"/>
      <c r="D14" s="5"/>
      <c r="E14" s="5">
        <v>0</v>
      </c>
      <c r="F14" s="5">
        <v>200</v>
      </c>
      <c r="G14" s="5"/>
      <c r="H14" s="5"/>
    </row>
    <row r="15" spans="1:9">
      <c r="A15" s="5"/>
      <c r="B15" s="6" t="s">
        <v>47</v>
      </c>
      <c r="C15" s="5"/>
      <c r="D15" s="5"/>
      <c r="E15" s="5"/>
      <c r="F15" s="5"/>
      <c r="G15" s="5">
        <v>149</v>
      </c>
      <c r="H15" s="5">
        <v>149</v>
      </c>
    </row>
    <row r="16" spans="1:9">
      <c r="A16" s="5"/>
      <c r="B16" s="6" t="s">
        <v>46</v>
      </c>
      <c r="C16" s="5"/>
      <c r="D16" s="5"/>
      <c r="E16" s="5"/>
      <c r="F16" s="5"/>
      <c r="G16" s="5">
        <f>SUM(G6:G15)</f>
        <v>439</v>
      </c>
      <c r="H16" s="5">
        <f>SUM(H6:H15)</f>
        <v>323.5</v>
      </c>
      <c r="I16">
        <f>G16-H16</f>
        <v>115.5</v>
      </c>
    </row>
    <row r="17" spans="1:9">
      <c r="A17" s="5"/>
      <c r="B17" s="6"/>
      <c r="C17" s="5"/>
      <c r="D17" s="5"/>
      <c r="E17" s="5"/>
      <c r="F17" s="5"/>
      <c r="G17" s="5"/>
      <c r="H17" s="5"/>
    </row>
    <row r="18" spans="1:9">
      <c r="A18" s="5"/>
      <c r="B18" s="6"/>
      <c r="C18" s="5"/>
      <c r="D18" s="5"/>
      <c r="E18" s="5"/>
      <c r="F18" s="5"/>
      <c r="G18" s="5"/>
      <c r="H18" s="5"/>
    </row>
    <row r="19" spans="1:9" ht="30">
      <c r="A19" s="5"/>
      <c r="B19" s="6" t="s">
        <v>40</v>
      </c>
      <c r="C19" s="5"/>
      <c r="D19" s="5">
        <v>1000</v>
      </c>
      <c r="E19" s="5"/>
      <c r="F19" s="5"/>
      <c r="G19" s="5"/>
      <c r="H19" s="5"/>
    </row>
    <row r="20" spans="1:9" ht="30">
      <c r="A20" s="6"/>
      <c r="B20" s="6" t="s">
        <v>38</v>
      </c>
      <c r="C20" s="6" t="s">
        <v>37</v>
      </c>
      <c r="D20" s="6" t="s">
        <v>39</v>
      </c>
      <c r="E20" s="6" t="s">
        <v>41</v>
      </c>
      <c r="F20" s="6" t="s">
        <v>42</v>
      </c>
      <c r="G20" s="6" t="s">
        <v>43</v>
      </c>
      <c r="H20" s="6" t="s">
        <v>44</v>
      </c>
    </row>
    <row r="21" spans="1:9">
      <c r="A21" s="5"/>
      <c r="B21" s="6" t="s">
        <v>36</v>
      </c>
      <c r="C21" s="5">
        <v>20</v>
      </c>
      <c r="D21" s="5">
        <f>1000*C21/100</f>
        <v>200</v>
      </c>
      <c r="E21" s="5">
        <v>0</v>
      </c>
      <c r="F21" s="5">
        <v>0</v>
      </c>
      <c r="G21" s="5">
        <f t="shared" ref="G21:G27" si="3">D21*E21</f>
        <v>0</v>
      </c>
      <c r="H21" s="5">
        <f>D21*F21</f>
        <v>0</v>
      </c>
    </row>
    <row r="22" spans="1:9">
      <c r="A22" s="24" t="s">
        <v>10</v>
      </c>
      <c r="B22" s="6" t="s">
        <v>33</v>
      </c>
      <c r="C22" s="5">
        <v>10</v>
      </c>
      <c r="D22" s="5">
        <f t="shared" ref="D22:D27" si="4">1000*C22/100</f>
        <v>100</v>
      </c>
      <c r="E22" s="5">
        <v>0.1</v>
      </c>
      <c r="F22" s="5">
        <v>0.49</v>
      </c>
      <c r="G22" s="5">
        <f t="shared" si="3"/>
        <v>10</v>
      </c>
      <c r="H22" s="5">
        <f>D22*F22</f>
        <v>49</v>
      </c>
    </row>
    <row r="23" spans="1:9">
      <c r="A23" s="24"/>
      <c r="B23" s="6" t="s">
        <v>34</v>
      </c>
      <c r="C23" s="5">
        <v>20</v>
      </c>
      <c r="D23" s="5">
        <f t="shared" si="4"/>
        <v>200</v>
      </c>
      <c r="E23" s="5">
        <v>0.1</v>
      </c>
      <c r="F23" s="5">
        <v>0.49</v>
      </c>
      <c r="G23" s="5">
        <f t="shared" si="3"/>
        <v>20</v>
      </c>
      <c r="H23" s="5">
        <f>D23*F23</f>
        <v>98</v>
      </c>
    </row>
    <row r="24" spans="1:9">
      <c r="A24" s="24"/>
      <c r="B24" s="6" t="s">
        <v>35</v>
      </c>
      <c r="C24" s="5">
        <v>20</v>
      </c>
      <c r="D24" s="5">
        <f t="shared" si="4"/>
        <v>200</v>
      </c>
      <c r="E24" s="5">
        <v>0.8</v>
      </c>
      <c r="F24" s="5">
        <v>0.49</v>
      </c>
      <c r="G24" s="5">
        <f t="shared" si="3"/>
        <v>160</v>
      </c>
      <c r="H24" s="5">
        <v>0</v>
      </c>
    </row>
    <row r="25" spans="1:9">
      <c r="A25" s="24" t="s">
        <v>9</v>
      </c>
      <c r="B25" s="6" t="s">
        <v>33</v>
      </c>
      <c r="C25" s="5">
        <v>10</v>
      </c>
      <c r="D25" s="5">
        <f t="shared" si="4"/>
        <v>100</v>
      </c>
      <c r="E25" s="5">
        <v>1.3</v>
      </c>
      <c r="F25" s="5">
        <v>1</v>
      </c>
      <c r="G25" s="5">
        <f t="shared" si="3"/>
        <v>130</v>
      </c>
      <c r="H25" s="5">
        <f>D25*F25</f>
        <v>100</v>
      </c>
    </row>
    <row r="26" spans="1:9">
      <c r="A26" s="24"/>
      <c r="B26" s="6" t="s">
        <v>34</v>
      </c>
      <c r="C26" s="5">
        <v>10</v>
      </c>
      <c r="D26" s="5">
        <f t="shared" si="4"/>
        <v>100</v>
      </c>
      <c r="E26" s="5">
        <v>1.3</v>
      </c>
      <c r="F26" s="5">
        <v>1</v>
      </c>
      <c r="G26" s="5">
        <f t="shared" si="3"/>
        <v>130</v>
      </c>
      <c r="H26" s="5">
        <f>D26*F26</f>
        <v>100</v>
      </c>
    </row>
    <row r="27" spans="1:9">
      <c r="A27" s="24"/>
      <c r="B27" s="6" t="s">
        <v>35</v>
      </c>
      <c r="C27" s="5">
        <v>10</v>
      </c>
      <c r="D27" s="5">
        <f t="shared" si="4"/>
        <v>100</v>
      </c>
      <c r="E27" s="5">
        <v>1.3</v>
      </c>
      <c r="F27" s="5">
        <v>1</v>
      </c>
      <c r="G27" s="5">
        <f t="shared" si="3"/>
        <v>130</v>
      </c>
      <c r="H27" s="5">
        <f>D27*F27</f>
        <v>100</v>
      </c>
    </row>
    <row r="28" spans="1:9">
      <c r="A28" s="5"/>
      <c r="B28" s="6"/>
      <c r="C28" s="5"/>
      <c r="D28" s="5"/>
      <c r="E28" s="5"/>
      <c r="F28" s="5"/>
      <c r="G28" s="5"/>
      <c r="H28" s="5"/>
    </row>
    <row r="29" spans="1:9">
      <c r="A29" s="5"/>
      <c r="B29" s="6" t="s">
        <v>45</v>
      </c>
      <c r="C29" s="5"/>
      <c r="D29" s="5"/>
      <c r="E29" s="5">
        <v>0</v>
      </c>
      <c r="F29" s="5">
        <v>200</v>
      </c>
      <c r="G29" s="5"/>
      <c r="H29" s="5"/>
    </row>
    <row r="30" spans="1:9">
      <c r="A30" s="5"/>
      <c r="B30" s="6" t="s">
        <v>47</v>
      </c>
      <c r="C30" s="5"/>
      <c r="D30" s="5"/>
      <c r="E30" s="5"/>
      <c r="F30" s="5"/>
      <c r="G30" s="5">
        <v>149</v>
      </c>
      <c r="H30" s="5">
        <v>149</v>
      </c>
    </row>
    <row r="31" spans="1:9">
      <c r="A31" s="5"/>
      <c r="B31" s="6" t="s">
        <v>46</v>
      </c>
      <c r="C31" s="5"/>
      <c r="D31" s="5"/>
      <c r="E31" s="5"/>
      <c r="F31" s="5"/>
      <c r="G31" s="5">
        <f>SUM(G21:G30)</f>
        <v>729</v>
      </c>
      <c r="H31" s="5">
        <f>SUM(H21:H30)</f>
        <v>596</v>
      </c>
      <c r="I31">
        <f>G31-H31</f>
        <v>133</v>
      </c>
    </row>
    <row r="37" spans="1:8">
      <c r="A37" s="5"/>
      <c r="B37" s="6"/>
      <c r="C37" s="5" t="s">
        <v>49</v>
      </c>
      <c r="D37" s="5"/>
      <c r="E37" s="5"/>
      <c r="F37" s="5"/>
      <c r="G37" s="5"/>
      <c r="H37" s="5"/>
    </row>
    <row r="38" spans="1:8">
      <c r="A38" s="5"/>
      <c r="B38" s="6"/>
      <c r="C38" s="5"/>
      <c r="D38" s="5"/>
      <c r="E38" s="5"/>
      <c r="F38" s="5"/>
      <c r="G38" s="5"/>
      <c r="H38" s="5"/>
    </row>
    <row r="39" spans="1:8">
      <c r="A39" s="5"/>
      <c r="B39" s="6"/>
      <c r="C39" s="5"/>
      <c r="D39" s="5"/>
      <c r="E39" s="5"/>
      <c r="F39" s="5"/>
      <c r="G39" s="5"/>
      <c r="H39" s="5"/>
    </row>
    <row r="40" spans="1:8">
      <c r="A40" s="5"/>
      <c r="B40" s="6"/>
      <c r="C40" s="5"/>
      <c r="D40" s="5"/>
      <c r="E40" s="5"/>
      <c r="F40" s="5"/>
      <c r="G40" s="5"/>
      <c r="H40" s="5"/>
    </row>
    <row r="41" spans="1:8" ht="30">
      <c r="A41" s="5"/>
      <c r="B41" s="6" t="s">
        <v>40</v>
      </c>
      <c r="C41" s="5"/>
      <c r="D41" s="5">
        <v>1000</v>
      </c>
      <c r="E41" s="5"/>
      <c r="F41" s="5"/>
      <c r="G41" s="5"/>
      <c r="H41" s="5"/>
    </row>
    <row r="42" spans="1:8" ht="30">
      <c r="A42" s="6"/>
      <c r="B42" s="6" t="s">
        <v>38</v>
      </c>
      <c r="C42" s="6" t="s">
        <v>37</v>
      </c>
      <c r="D42" s="6" t="s">
        <v>39</v>
      </c>
      <c r="E42" s="6" t="s">
        <v>53</v>
      </c>
      <c r="F42" s="6" t="s">
        <v>54</v>
      </c>
      <c r="G42" s="6" t="s">
        <v>43</v>
      </c>
      <c r="H42" s="6" t="s">
        <v>44</v>
      </c>
    </row>
    <row r="43" spans="1:8">
      <c r="A43" s="5"/>
      <c r="B43" s="6" t="s">
        <v>36</v>
      </c>
      <c r="C43" s="5">
        <v>20</v>
      </c>
      <c r="D43" s="5">
        <f>1000*C43/100</f>
        <v>200</v>
      </c>
      <c r="E43" s="5">
        <v>0</v>
      </c>
      <c r="F43" s="5">
        <v>0</v>
      </c>
      <c r="G43" s="5">
        <f>D43*E43</f>
        <v>0</v>
      </c>
      <c r="H43" s="5">
        <f>D43*F43</f>
        <v>0</v>
      </c>
    </row>
    <row r="44" spans="1:8">
      <c r="A44" s="24" t="s">
        <v>10</v>
      </c>
      <c r="B44" s="6" t="s">
        <v>33</v>
      </c>
      <c r="C44" s="5">
        <v>10</v>
      </c>
      <c r="D44" s="5">
        <f t="shared" ref="D44:D49" si="5">1000*C44/100</f>
        <v>100</v>
      </c>
      <c r="E44" s="5">
        <v>0.25</v>
      </c>
      <c r="F44" s="5">
        <v>0.49</v>
      </c>
      <c r="G44" s="5">
        <v>0</v>
      </c>
      <c r="H44" s="5">
        <v>0</v>
      </c>
    </row>
    <row r="45" spans="1:8">
      <c r="A45" s="24"/>
      <c r="B45" s="6" t="s">
        <v>34</v>
      </c>
      <c r="C45" s="5">
        <v>20</v>
      </c>
      <c r="D45" s="5">
        <f t="shared" si="5"/>
        <v>200</v>
      </c>
      <c r="E45" s="5">
        <v>0.5</v>
      </c>
      <c r="F45" s="5">
        <v>0.49</v>
      </c>
      <c r="G45" s="5">
        <v>0</v>
      </c>
      <c r="H45" s="5">
        <v>0</v>
      </c>
    </row>
    <row r="46" spans="1:8">
      <c r="A46" s="24"/>
      <c r="B46" s="6" t="s">
        <v>35</v>
      </c>
      <c r="C46" s="5">
        <v>20</v>
      </c>
      <c r="D46" s="5">
        <f t="shared" si="5"/>
        <v>200</v>
      </c>
      <c r="E46" s="5">
        <v>0.8</v>
      </c>
      <c r="F46" s="5">
        <v>0.49</v>
      </c>
      <c r="G46" s="5">
        <f>D46*E46</f>
        <v>160</v>
      </c>
      <c r="H46" s="5">
        <v>0</v>
      </c>
    </row>
    <row r="47" spans="1:8">
      <c r="A47" s="24" t="s">
        <v>9</v>
      </c>
      <c r="B47" s="6" t="s">
        <v>33</v>
      </c>
      <c r="C47" s="5">
        <v>10</v>
      </c>
      <c r="D47" s="5">
        <f t="shared" si="5"/>
        <v>100</v>
      </c>
      <c r="E47" s="5">
        <v>1.5</v>
      </c>
      <c r="F47" s="5">
        <v>1</v>
      </c>
      <c r="G47" s="5">
        <f>D47*E47</f>
        <v>150</v>
      </c>
      <c r="H47" s="5">
        <f>D47*F47</f>
        <v>100</v>
      </c>
    </row>
    <row r="48" spans="1:8">
      <c r="A48" s="24"/>
      <c r="B48" s="6" t="s">
        <v>34</v>
      </c>
      <c r="C48" s="5">
        <v>10</v>
      </c>
      <c r="D48" s="5">
        <f t="shared" si="5"/>
        <v>100</v>
      </c>
      <c r="E48" s="5">
        <v>1.5</v>
      </c>
      <c r="F48" s="5">
        <v>1</v>
      </c>
      <c r="G48" s="5">
        <f>D48*E48</f>
        <v>150</v>
      </c>
      <c r="H48" s="5">
        <f>D48*F48</f>
        <v>100</v>
      </c>
    </row>
    <row r="49" spans="1:8">
      <c r="A49" s="24"/>
      <c r="B49" s="6" t="s">
        <v>35</v>
      </c>
      <c r="C49" s="5">
        <v>10</v>
      </c>
      <c r="D49" s="5">
        <f t="shared" si="5"/>
        <v>100</v>
      </c>
      <c r="E49" s="5">
        <v>1.5</v>
      </c>
      <c r="F49" s="5">
        <v>1</v>
      </c>
      <c r="G49" s="5">
        <f>D49*E49</f>
        <v>150</v>
      </c>
      <c r="H49" s="5">
        <f>D49*F49</f>
        <v>100</v>
      </c>
    </row>
    <row r="50" spans="1:8">
      <c r="A50" s="5"/>
      <c r="B50" s="6"/>
      <c r="C50" s="5"/>
      <c r="D50" s="5"/>
      <c r="E50" s="5"/>
      <c r="F50" s="5"/>
      <c r="G50" s="5"/>
      <c r="H50" s="5"/>
    </row>
    <row r="51" spans="1:8">
      <c r="A51" s="5"/>
      <c r="B51" s="6" t="s">
        <v>45</v>
      </c>
      <c r="C51" s="5"/>
      <c r="D51" s="5"/>
      <c r="E51" s="5" t="s">
        <v>52</v>
      </c>
      <c r="F51" s="5">
        <v>550</v>
      </c>
      <c r="G51" s="5"/>
      <c r="H51" s="5"/>
    </row>
    <row r="52" spans="1:8">
      <c r="A52" s="5"/>
      <c r="B52" s="6" t="s">
        <v>47</v>
      </c>
      <c r="C52" s="5"/>
      <c r="D52" s="5"/>
      <c r="E52" s="5"/>
      <c r="F52" s="5"/>
      <c r="G52" s="5">
        <v>299</v>
      </c>
      <c r="H52" s="5">
        <v>299</v>
      </c>
    </row>
    <row r="53" spans="1:8">
      <c r="A53" s="5"/>
      <c r="B53" s="6" t="s">
        <v>46</v>
      </c>
      <c r="C53" s="5"/>
      <c r="D53" s="5"/>
      <c r="E53" s="5"/>
      <c r="F53" s="5"/>
      <c r="G53" s="5">
        <f>SUM(G43:G52)</f>
        <v>909</v>
      </c>
      <c r="H53" s="5">
        <f>SUM(H43:H52)</f>
        <v>599</v>
      </c>
    </row>
    <row r="55" spans="1:8">
      <c r="B55" s="6"/>
      <c r="C55" s="5" t="s">
        <v>50</v>
      </c>
      <c r="D55" s="5"/>
      <c r="E55" s="5"/>
      <c r="F55" s="5"/>
      <c r="G55" s="5"/>
      <c r="H55" s="5"/>
    </row>
    <row r="56" spans="1:8">
      <c r="B56" s="6"/>
      <c r="C56" s="5"/>
      <c r="D56" s="5"/>
      <c r="E56" s="5"/>
      <c r="F56" s="5"/>
      <c r="G56" s="5"/>
      <c r="H56" s="5"/>
    </row>
    <row r="57" spans="1:8">
      <c r="B57" s="6"/>
      <c r="C57" s="5"/>
      <c r="D57" s="5"/>
      <c r="E57" s="5"/>
      <c r="F57" s="5"/>
      <c r="G57" s="5"/>
      <c r="H57" s="5"/>
    </row>
    <row r="58" spans="1:8">
      <c r="B58" s="6"/>
      <c r="C58" s="5"/>
      <c r="D58" s="5"/>
      <c r="E58" s="5"/>
      <c r="F58" s="5"/>
      <c r="G58" s="5"/>
      <c r="H58" s="5"/>
    </row>
    <row r="59" spans="1:8" ht="30">
      <c r="B59" s="6" t="s">
        <v>40</v>
      </c>
      <c r="C59" s="5"/>
      <c r="D59" s="5">
        <v>3000</v>
      </c>
      <c r="E59" s="5"/>
      <c r="F59" s="5"/>
      <c r="G59" s="5"/>
      <c r="H59" s="5"/>
    </row>
    <row r="60" spans="1:8" ht="30">
      <c r="B60" s="6" t="s">
        <v>38</v>
      </c>
      <c r="C60" s="6" t="s">
        <v>37</v>
      </c>
      <c r="D60" s="6" t="s">
        <v>39</v>
      </c>
      <c r="E60" s="6" t="s">
        <v>41</v>
      </c>
      <c r="F60" s="6" t="s">
        <v>42</v>
      </c>
      <c r="G60" s="6" t="s">
        <v>43</v>
      </c>
      <c r="H60" s="6" t="s">
        <v>44</v>
      </c>
    </row>
    <row r="61" spans="1:8">
      <c r="B61" s="6" t="s">
        <v>36</v>
      </c>
      <c r="C61" s="5">
        <v>20</v>
      </c>
      <c r="D61" s="5">
        <f>2000*C61/100</f>
        <v>400</v>
      </c>
      <c r="E61" s="5">
        <v>0</v>
      </c>
      <c r="F61" s="5">
        <v>0</v>
      </c>
      <c r="G61" s="5">
        <f t="shared" ref="G61:G67" si="6">D61*E61</f>
        <v>0</v>
      </c>
      <c r="H61" s="5">
        <f>D61*F61</f>
        <v>0</v>
      </c>
    </row>
    <row r="62" spans="1:8">
      <c r="B62" s="6" t="s">
        <v>33</v>
      </c>
      <c r="C62" s="5">
        <v>10</v>
      </c>
      <c r="D62" s="5">
        <f t="shared" ref="D62:D67" si="7">2000*C62/100</f>
        <v>200</v>
      </c>
      <c r="E62" s="5">
        <v>0.5</v>
      </c>
      <c r="F62" s="5">
        <v>0.49</v>
      </c>
      <c r="G62" s="5">
        <f t="shared" si="6"/>
        <v>100</v>
      </c>
      <c r="H62" s="5">
        <f t="shared" ref="H62:H67" si="8">D62*F62</f>
        <v>98</v>
      </c>
    </row>
    <row r="63" spans="1:8">
      <c r="B63" s="6" t="s">
        <v>34</v>
      </c>
      <c r="C63" s="5">
        <v>20</v>
      </c>
      <c r="D63" s="5">
        <f t="shared" si="7"/>
        <v>400</v>
      </c>
      <c r="E63" s="5">
        <v>0.5</v>
      </c>
      <c r="F63" s="5">
        <v>0.49</v>
      </c>
      <c r="G63" s="5">
        <f t="shared" si="6"/>
        <v>200</v>
      </c>
      <c r="H63" s="5">
        <f t="shared" si="8"/>
        <v>196</v>
      </c>
    </row>
    <row r="64" spans="1:8">
      <c r="B64" s="6" t="s">
        <v>35</v>
      </c>
      <c r="C64" s="5">
        <v>20</v>
      </c>
      <c r="D64" s="5">
        <f t="shared" si="7"/>
        <v>400</v>
      </c>
      <c r="E64" s="5">
        <v>0.5</v>
      </c>
      <c r="F64" s="5">
        <v>0.49</v>
      </c>
      <c r="G64" s="5">
        <f t="shared" si="6"/>
        <v>200</v>
      </c>
      <c r="H64" s="5">
        <f t="shared" si="8"/>
        <v>196</v>
      </c>
    </row>
    <row r="65" spans="2:8">
      <c r="B65" s="6" t="s">
        <v>33</v>
      </c>
      <c r="C65" s="5">
        <v>10</v>
      </c>
      <c r="D65" s="5">
        <f t="shared" si="7"/>
        <v>200</v>
      </c>
      <c r="E65" s="5">
        <v>1</v>
      </c>
      <c r="F65" s="5">
        <v>0.8</v>
      </c>
      <c r="G65" s="5">
        <f t="shared" si="6"/>
        <v>200</v>
      </c>
      <c r="H65" s="5">
        <f t="shared" si="8"/>
        <v>160</v>
      </c>
    </row>
    <row r="66" spans="2:8">
      <c r="B66" s="6" t="s">
        <v>34</v>
      </c>
      <c r="C66" s="5">
        <v>10</v>
      </c>
      <c r="D66" s="5">
        <f t="shared" si="7"/>
        <v>200</v>
      </c>
      <c r="E66" s="5">
        <v>1</v>
      </c>
      <c r="F66" s="5">
        <v>0.8</v>
      </c>
      <c r="G66" s="5">
        <f t="shared" si="6"/>
        <v>200</v>
      </c>
      <c r="H66" s="5">
        <f t="shared" si="8"/>
        <v>160</v>
      </c>
    </row>
    <row r="67" spans="2:8">
      <c r="B67" s="6" t="s">
        <v>35</v>
      </c>
      <c r="C67" s="5">
        <v>10</v>
      </c>
      <c r="D67" s="5">
        <f t="shared" si="7"/>
        <v>200</v>
      </c>
      <c r="E67" s="5">
        <v>1</v>
      </c>
      <c r="F67" s="5">
        <v>0.8</v>
      </c>
      <c r="G67" s="5">
        <f t="shared" si="6"/>
        <v>200</v>
      </c>
      <c r="H67" s="5">
        <f t="shared" si="8"/>
        <v>160</v>
      </c>
    </row>
    <row r="68" spans="2:8">
      <c r="B68" s="6"/>
      <c r="C68" s="5"/>
      <c r="D68" s="5"/>
      <c r="E68" s="5"/>
      <c r="F68" s="5"/>
      <c r="G68" s="5"/>
      <c r="H68" s="5"/>
    </row>
    <row r="69" spans="2:8">
      <c r="B69" s="6" t="s">
        <v>51</v>
      </c>
      <c r="C69" s="5"/>
      <c r="D69" s="5"/>
      <c r="E69" s="5">
        <v>600</v>
      </c>
      <c r="F69" s="5">
        <v>600</v>
      </c>
      <c r="G69" s="5">
        <v>-600</v>
      </c>
      <c r="H69" s="5">
        <v>-600</v>
      </c>
    </row>
    <row r="70" spans="2:8">
      <c r="B70" s="6" t="s">
        <v>47</v>
      </c>
      <c r="C70" s="5"/>
      <c r="D70" s="5"/>
      <c r="E70" s="5"/>
      <c r="F70" s="5"/>
      <c r="G70" s="5">
        <v>499</v>
      </c>
      <c r="H70" s="5">
        <v>499</v>
      </c>
    </row>
    <row r="71" spans="2:8">
      <c r="B71" s="6" t="s">
        <v>46</v>
      </c>
      <c r="C71" s="5"/>
      <c r="D71" s="5"/>
      <c r="E71" s="5"/>
      <c r="F71" s="5"/>
      <c r="G71" s="5">
        <f>SUM(G61:G70)</f>
        <v>999</v>
      </c>
      <c r="H71" s="5">
        <f>SUM(H61:H70)</f>
        <v>869</v>
      </c>
    </row>
    <row r="72" spans="2:8">
      <c r="B72" s="6"/>
      <c r="C72" s="5"/>
      <c r="D72" s="5"/>
      <c r="E72" s="5"/>
      <c r="F72" s="5"/>
      <c r="G72" s="5"/>
      <c r="H72" s="5"/>
    </row>
  </sheetData>
  <mergeCells count="6">
    <mergeCell ref="A44:A46"/>
    <mergeCell ref="A47:A49"/>
    <mergeCell ref="A7:A9"/>
    <mergeCell ref="A10:A12"/>
    <mergeCell ref="A22:A24"/>
    <mergeCell ref="A25:A27"/>
  </mergeCells>
  <phoneticPr fontId="0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2010-03-03T07:41:41Z</cp:lastPrinted>
  <dcterms:created xsi:type="dcterms:W3CDTF">2010-01-22T14:07:06Z</dcterms:created>
  <dcterms:modified xsi:type="dcterms:W3CDTF">2010-03-03T08:46:37Z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1266496463</vt:lpwstr>
  </property>
</Properties>
</file>